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H31" i="1"/>
  <c r="G31" i="1"/>
  <c r="F31" i="1"/>
  <c r="I31" i="1" s="1"/>
  <c r="H30" i="1"/>
  <c r="G30" i="1"/>
  <c r="F30" i="1"/>
  <c r="I30" i="1" s="1"/>
  <c r="H29" i="1"/>
  <c r="G29" i="1"/>
  <c r="F29" i="1"/>
  <c r="I29" i="1" s="1"/>
  <c r="H28" i="1"/>
  <c r="G28" i="1"/>
  <c r="F28" i="1"/>
  <c r="I28" i="1" s="1"/>
  <c r="H27" i="1"/>
  <c r="G27" i="1"/>
  <c r="F27" i="1"/>
  <c r="I27" i="1" s="1"/>
  <c r="H26" i="1"/>
  <c r="G26" i="1"/>
  <c r="F26" i="1"/>
  <c r="I26" i="1" s="1"/>
  <c r="H25" i="1"/>
  <c r="G25" i="1"/>
  <c r="F25" i="1"/>
  <c r="I25" i="1" s="1"/>
  <c r="H24" i="1"/>
  <c r="G24" i="1"/>
  <c r="F24" i="1"/>
  <c r="I24" i="1" s="1"/>
  <c r="H23" i="1"/>
  <c r="G23" i="1"/>
  <c r="F23" i="1"/>
  <c r="I23" i="1" s="1"/>
  <c r="H22" i="1"/>
  <c r="G22" i="1"/>
  <c r="F22" i="1"/>
  <c r="I22" i="1" s="1"/>
  <c r="H21" i="1"/>
  <c r="G21" i="1"/>
  <c r="F21" i="1"/>
  <c r="I21" i="1" s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I17" i="1" s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H54" i="1" s="1"/>
  <c r="G11" i="1"/>
  <c r="F11" i="1"/>
  <c r="I11" i="1" s="1"/>
  <c r="I10" i="1"/>
  <c r="H9" i="1"/>
  <c r="G9" i="1"/>
  <c r="I9" i="1" s="1"/>
  <c r="F9" i="1"/>
  <c r="H8" i="1"/>
  <c r="G8" i="1"/>
  <c r="G54" i="1" s="1"/>
  <c r="F8" i="1"/>
  <c r="I8" i="1" l="1"/>
  <c r="F54" i="1"/>
  <c r="I54" i="1" s="1"/>
</calcChain>
</file>

<file path=xl/sharedStrings.xml><?xml version="1.0" encoding="utf-8"?>
<sst xmlns="http://schemas.openxmlformats.org/spreadsheetml/2006/main" count="90" uniqueCount="87">
  <si>
    <t>Welcome Industries</t>
  </si>
  <si>
    <t xml:space="preserve">    </t>
  </si>
  <si>
    <t>Date: 01-01-2017</t>
  </si>
  <si>
    <t>Sahiwal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</si>
  <si>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</si>
  <si>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</si>
  <si>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</si>
  <si>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</si>
  <si>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</si>
  <si>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</si>
  <si>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</si>
  <si>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</si>
  <si>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</si>
  <si>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Afaq General Store.</t>
  </si>
  <si>
    <t>Chishtian.</t>
  </si>
  <si>
    <t>0303-2502369</t>
  </si>
  <si>
    <t>Zain Traders.</t>
  </si>
  <si>
    <t>Baseer Pur.</t>
  </si>
  <si>
    <t>0304-4488602</t>
  </si>
  <si>
    <t>Sardar Nawab General Store.</t>
  </si>
  <si>
    <t>Phool Nagar.</t>
  </si>
  <si>
    <t>0305-6574054</t>
  </si>
  <si>
    <t>Master Traders</t>
  </si>
  <si>
    <t>Minchan Abad.</t>
  </si>
  <si>
    <t>0304-8273695</t>
  </si>
  <si>
    <t>Hamza Traders Bahawal Nagar</t>
  </si>
  <si>
    <t>Bahawal Nagar.</t>
  </si>
  <si>
    <t>0308-2945102</t>
  </si>
  <si>
    <t>Pappu Genaral Store.</t>
  </si>
  <si>
    <t>Pak Pattan.</t>
  </si>
  <si>
    <t>0300-8758304</t>
  </si>
  <si>
    <t xml:space="preserve">Shabbir Traders Choonian. </t>
  </si>
  <si>
    <t>Choonian.</t>
  </si>
  <si>
    <t>0301-4002423</t>
  </si>
  <si>
    <t>Milhen Traders Choonian</t>
  </si>
  <si>
    <t>Milhen Choonian</t>
  </si>
  <si>
    <t>0300-6541742</t>
  </si>
  <si>
    <t>Ch. Pappu Traders.</t>
  </si>
  <si>
    <t>Depal Pur.</t>
  </si>
  <si>
    <t>0302-4992762</t>
  </si>
  <si>
    <t>Zubair Cosmetics.</t>
  </si>
  <si>
    <t>0305-7235747</t>
  </si>
  <si>
    <t>Ahsin Traders.</t>
  </si>
  <si>
    <t>Havely Lakha.</t>
  </si>
  <si>
    <t>0333-6975926</t>
  </si>
  <si>
    <t>Riasat Traders Vehari.</t>
  </si>
  <si>
    <t>Vehari.</t>
  </si>
  <si>
    <t>0302-2684600</t>
  </si>
  <si>
    <t>Nizami Traders Kamalia.</t>
  </si>
  <si>
    <t>Kamalia.</t>
  </si>
  <si>
    <t>0304-9704358</t>
  </si>
  <si>
    <t>Chaudhary Traders.</t>
  </si>
  <si>
    <t>Bunga Hayat.</t>
  </si>
  <si>
    <t>0308-4843155</t>
  </si>
  <si>
    <t>Salman Yousaf Sahiwal</t>
  </si>
  <si>
    <t>Sahiwal.</t>
  </si>
  <si>
    <t>0323-6944159</t>
  </si>
  <si>
    <t>Naeem Shahzad Sahiwal.</t>
  </si>
  <si>
    <t>0300-9699145</t>
  </si>
  <si>
    <t>Maqbool Multi Store.</t>
  </si>
  <si>
    <t>Bure Wala.</t>
  </si>
  <si>
    <t>0300-6990040</t>
  </si>
  <si>
    <t>Al-Qaim Traders Mian Channu.</t>
  </si>
  <si>
    <t>Mian Channu.</t>
  </si>
  <si>
    <t>0336-7009801</t>
  </si>
  <si>
    <t>Imran Book Depot Hasil Pur.</t>
  </si>
  <si>
    <t>Hasil Pur.</t>
  </si>
  <si>
    <t>0303-7138266</t>
  </si>
  <si>
    <t xml:space="preserve">Saad Traders Okara </t>
  </si>
  <si>
    <t xml:space="preserve">Saad Okara </t>
  </si>
  <si>
    <t>0321-6950537</t>
  </si>
  <si>
    <t>Zafran Traders Arif Wala.</t>
  </si>
  <si>
    <t>Arif Wala.</t>
  </si>
  <si>
    <t>0323-7170336</t>
  </si>
  <si>
    <t>Jafar &amp; Sons Theeng Moor</t>
  </si>
  <si>
    <t>Theeng Moor</t>
  </si>
  <si>
    <t>0332-4100684</t>
  </si>
  <si>
    <t>Ayyan Traders Theeng More.</t>
  </si>
  <si>
    <t>0308-5230899</t>
  </si>
  <si>
    <t>Ahmer Traders.</t>
  </si>
  <si>
    <t>Renala Khurd</t>
  </si>
  <si>
    <t>0306-6597858</t>
  </si>
  <si>
    <t>Total.</t>
  </si>
  <si>
    <r>
      <t xml:space="preserve">Note;  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Prices are subject to change without prior notice and availability of stock.</t>
    </r>
  </si>
  <si>
    <r>
      <rPr>
        <b/>
        <sz val="12"/>
        <color theme="1"/>
        <rFont val="Calibri"/>
        <family val="1"/>
        <scheme val="minor"/>
      </rPr>
      <t xml:space="preserve">Head Office; </t>
    </r>
    <r>
      <rPr>
        <sz val="11"/>
        <color theme="1"/>
        <rFont val="Calibri"/>
        <family val="1"/>
        <scheme val="minor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</si>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</sst>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indent="3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/>
    <xf numFmtId="0" fontId="1" fillId="2" borderId="0" xfId="0" applyFont="1" applyFill="1" applyBorder="1" applyAlignment="1"/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9" fillId="2" borderId="8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4" xfId="0" applyFont="1" applyFill="1" applyBorder="1" applyAlignment="1"/>
    <xf numFmtId="0" fontId="1" fillId="2" borderId="8" xfId="0" applyFont="1" applyFill="1" applyBorder="1" applyAlignment="1"/>
    <xf numFmtId="0" fontId="4" fillId="0" borderId="10" xfId="0" applyFont="1" applyBorder="1" applyAlignment="1">
      <alignment vertical="center"/>
    </xf>
    <xf numFmtId="0" fontId="9" fillId="2" borderId="10" xfId="0" applyFont="1" applyFill="1" applyBorder="1" applyAlignment="1">
      <alignment horizontal="right"/>
    </xf>
    <xf numFmtId="0" fontId="4" fillId="0" borderId="4" xfId="0" applyFont="1" applyBorder="1" applyAlignment="1">
      <alignment vertical="center"/>
    </xf>
    <xf numFmtId="0" fontId="0" fillId="0" borderId="7" xfId="0" applyFont="1" applyBorder="1" applyAlignment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0" borderId="6" xfId="0" applyFont="1" applyBorder="1" applyAlignment="1"/>
    <xf numFmtId="0" fontId="1" fillId="0" borderId="6" xfId="0" applyFont="1" applyBorder="1"/>
    <xf numFmtId="0" fontId="1" fillId="2" borderId="2" xfId="0" applyFont="1" applyFill="1" applyBorder="1" applyAlignment="1">
      <alignment horizontal="right"/>
    </xf>
    <xf numFmtId="0" fontId="4" fillId="0" borderId="7" xfId="0" applyFont="1" applyBorder="1" applyAlignment="1">
      <alignment vertical="center"/>
    </xf>
    <xf numFmtId="0" fontId="1" fillId="0" borderId="7" xfId="0" applyFont="1" applyBorder="1" applyAlignment="1"/>
    <xf numFmtId="0" fontId="10" fillId="2" borderId="2" xfId="0" applyFont="1" applyFill="1" applyBorder="1" applyAlignment="1"/>
    <xf numFmtId="0" fontId="9" fillId="0" borderId="4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Sahiwal%20Zone\(0)All%20Distributors%20Balance%20Sheet%20(2017)\All%20Distributors%20Balance%20Sheet%20(2017)%20SWL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Shabbir Choon"/>
      <sheetName val="Mil.Choon"/>
      <sheetName val="Swl"/>
      <sheetName val="Swl 57"/>
      <sheetName val="Okara 66"/>
      <sheetName val="Arif 68"/>
      <sheetName val="Theen 76"/>
      <sheetName val="Theen-77"/>
      <sheetName val="Renala 88"/>
      <sheetName val="96 Chishtian"/>
      <sheetName val="98 Baseer"/>
      <sheetName val="102 Minchan"/>
      <sheetName val="Minchin -102"/>
      <sheetName val="Bahw Nag 104"/>
      <sheetName val="Pak Patt 106"/>
      <sheetName val="Depal Pur  108"/>
      <sheetName val="Havely 110"/>
      <sheetName val="Vehari 112"/>
      <sheetName val="Kamalia 116"/>
      <sheetName val="Bunga H118"/>
      <sheetName val="Bura 120"/>
      <sheetName val="130-M.Channu"/>
      <sheetName val="Hasil 132"/>
    </sheetNames>
    <sheetDataSet>
      <sheetData sheetId="0"/>
      <sheetData sheetId="1">
        <row r="31">
          <cell r="D31">
            <v>29324</v>
          </cell>
          <cell r="E31">
            <v>8000</v>
          </cell>
          <cell r="F31">
            <v>7308</v>
          </cell>
        </row>
      </sheetData>
      <sheetData sheetId="2">
        <row r="31">
          <cell r="D31">
            <v>96178</v>
          </cell>
          <cell r="E31">
            <v>9381</v>
          </cell>
          <cell r="F31">
            <v>42993</v>
          </cell>
        </row>
      </sheetData>
      <sheetData sheetId="3">
        <row r="31">
          <cell r="D31">
            <v>118225</v>
          </cell>
          <cell r="E31">
            <v>50000</v>
          </cell>
          <cell r="F31">
            <v>15944</v>
          </cell>
        </row>
      </sheetData>
      <sheetData sheetId="4">
        <row r="31">
          <cell r="D31">
            <v>538760</v>
          </cell>
          <cell r="E31">
            <v>206000</v>
          </cell>
          <cell r="F31">
            <v>0</v>
          </cell>
        </row>
      </sheetData>
      <sheetData sheetId="5">
        <row r="31">
          <cell r="D31">
            <v>490268</v>
          </cell>
          <cell r="E31">
            <v>224500</v>
          </cell>
          <cell r="F31">
            <v>15944</v>
          </cell>
        </row>
      </sheetData>
      <sheetData sheetId="6">
        <row r="31">
          <cell r="D31">
            <v>283883</v>
          </cell>
          <cell r="E31">
            <v>124000</v>
          </cell>
          <cell r="F31">
            <v>20225</v>
          </cell>
        </row>
      </sheetData>
      <sheetData sheetId="7">
        <row r="31">
          <cell r="D31">
            <v>70134</v>
          </cell>
          <cell r="E31">
            <v>35000</v>
          </cell>
          <cell r="F31">
            <v>18999</v>
          </cell>
        </row>
      </sheetData>
      <sheetData sheetId="8">
        <row r="30">
          <cell r="D30">
            <v>236429</v>
          </cell>
          <cell r="E30">
            <v>95000</v>
          </cell>
          <cell r="F30">
            <v>0</v>
          </cell>
        </row>
      </sheetData>
      <sheetData sheetId="9">
        <row r="31">
          <cell r="D31">
            <v>159716</v>
          </cell>
          <cell r="E31">
            <v>51000</v>
          </cell>
          <cell r="F31">
            <v>0</v>
          </cell>
        </row>
      </sheetData>
      <sheetData sheetId="10">
        <row r="31">
          <cell r="D31">
            <v>470943</v>
          </cell>
          <cell r="E31">
            <v>162000</v>
          </cell>
          <cell r="F31">
            <v>0</v>
          </cell>
        </row>
      </sheetData>
      <sheetData sheetId="11">
        <row r="31">
          <cell r="D31">
            <v>171094</v>
          </cell>
          <cell r="E31">
            <v>50000</v>
          </cell>
          <cell r="F31">
            <v>0</v>
          </cell>
        </row>
      </sheetData>
      <sheetData sheetId="12">
        <row r="31">
          <cell r="D31">
            <v>99208</v>
          </cell>
          <cell r="E31">
            <v>10000</v>
          </cell>
          <cell r="F31">
            <v>58536</v>
          </cell>
        </row>
      </sheetData>
      <sheetData sheetId="13">
        <row r="31">
          <cell r="D31">
            <v>193765</v>
          </cell>
          <cell r="E31">
            <v>45000</v>
          </cell>
          <cell r="F31">
            <v>0</v>
          </cell>
        </row>
      </sheetData>
      <sheetData sheetId="14">
        <row r="31">
          <cell r="D31">
            <v>315143</v>
          </cell>
          <cell r="E31">
            <v>100000</v>
          </cell>
          <cell r="F31">
            <v>0</v>
          </cell>
        </row>
      </sheetData>
      <sheetData sheetId="15">
        <row r="31">
          <cell r="D31">
            <v>182743</v>
          </cell>
          <cell r="E31">
            <v>70000</v>
          </cell>
          <cell r="F31">
            <v>0</v>
          </cell>
        </row>
      </sheetData>
      <sheetData sheetId="16">
        <row r="31">
          <cell r="D31">
            <v>144724</v>
          </cell>
          <cell r="E31">
            <v>27000</v>
          </cell>
          <cell r="F31">
            <v>0</v>
          </cell>
        </row>
      </sheetData>
      <sheetData sheetId="17">
        <row r="31">
          <cell r="D31">
            <v>107511</v>
          </cell>
          <cell r="E31">
            <v>15000</v>
          </cell>
          <cell r="F31">
            <v>0</v>
          </cell>
        </row>
      </sheetData>
      <sheetData sheetId="18">
        <row r="31">
          <cell r="D31">
            <v>558117</v>
          </cell>
          <cell r="E31">
            <v>236000</v>
          </cell>
          <cell r="F31">
            <v>0</v>
          </cell>
        </row>
      </sheetData>
      <sheetData sheetId="19">
        <row r="31">
          <cell r="D31">
            <v>192109</v>
          </cell>
          <cell r="E31">
            <v>80000</v>
          </cell>
          <cell r="F31">
            <v>23917</v>
          </cell>
        </row>
      </sheetData>
      <sheetData sheetId="20">
        <row r="31">
          <cell r="D31">
            <v>192901</v>
          </cell>
          <cell r="E31">
            <v>55000</v>
          </cell>
          <cell r="F31">
            <v>0</v>
          </cell>
        </row>
      </sheetData>
      <sheetData sheetId="21">
        <row r="31">
          <cell r="D31">
            <v>256098</v>
          </cell>
          <cell r="E31">
            <v>90000</v>
          </cell>
          <cell r="F31">
            <v>0</v>
          </cell>
        </row>
      </sheetData>
      <sheetData sheetId="22">
        <row r="31">
          <cell r="D31">
            <v>181973</v>
          </cell>
          <cell r="E31">
            <v>103000</v>
          </cell>
          <cell r="F31">
            <v>0</v>
          </cell>
        </row>
      </sheetData>
      <sheetData sheetId="23">
        <row r="31">
          <cell r="D31">
            <v>23904</v>
          </cell>
          <cell r="E31">
            <v>7000</v>
          </cell>
          <cell r="F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pane xSplit="2" ySplit="7" topLeftCell="C41" activePane="bottomRight" state="frozen"/>
      <selection pane="topRight" activeCell="C1" sqref="C1"/>
      <selection pane="bottomLeft" activeCell="A8" sqref="A8"/>
      <selection pane="bottomRight" activeCell="K31" sqref="K31"/>
    </sheetView>
  </sheetViews>
  <sheetFormatPr defaultColWidth="9.109375" defaultRowHeight="14.4" x14ac:dyDescent="0.3"/>
  <cols>
    <col min="1" max="1" width="10.88671875" style="2" customWidth="1"/>
    <col min="2" max="2" width="5.5546875" style="2" customWidth="1"/>
    <col min="3" max="3" width="26" style="2" customWidth="1"/>
    <col min="4" max="4" width="16.5546875" style="2" customWidth="1"/>
    <col min="5" max="5" width="12.5546875" style="2" customWidth="1"/>
    <col min="6" max="7" width="12.33203125" style="2" customWidth="1"/>
    <col min="8" max="8" width="11.6640625" style="2" customWidth="1"/>
    <col min="9" max="9" width="12" style="2" customWidth="1"/>
    <col min="10" max="10" width="12.5546875" style="2" customWidth="1"/>
    <col min="11" max="11" width="12" style="2" customWidth="1"/>
    <col min="12" max="12" width="11.5546875" style="2" customWidth="1"/>
    <col min="13" max="13" width="12.441406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/>
      <c r="D3" s="4"/>
      <c r="E3" s="4"/>
      <c r="F3" s="4"/>
      <c r="G3" s="4"/>
      <c r="H3" s="4"/>
      <c r="I3" s="5"/>
      <c r="J3" s="6"/>
    </row>
    <row r="4" spans="1:10" ht="15.6" x14ac:dyDescent="0.3">
      <c r="A4" s="1"/>
      <c r="B4" s="7"/>
      <c r="C4" s="7"/>
      <c r="D4" s="7"/>
      <c r="E4" s="7"/>
      <c r="F4" s="7"/>
      <c r="G4" s="7"/>
      <c r="H4" s="7"/>
      <c r="I4" s="7"/>
    </row>
    <row r="5" spans="1:10" ht="20.100000000000001" customHeight="1" x14ac:dyDescent="0.5">
      <c r="A5" s="8" t="s">
        <v>1</v>
      </c>
      <c r="B5" s="9" t="s">
        <v>2</v>
      </c>
      <c r="C5" s="9"/>
      <c r="D5" s="10" t="s">
        <v>3</v>
      </c>
      <c r="E5" s="10"/>
      <c r="F5" s="10"/>
      <c r="G5" s="10"/>
      <c r="H5" s="10"/>
      <c r="I5" s="10"/>
    </row>
    <row r="6" spans="1:10" ht="32.25" customHeight="1" thickBot="1" x14ac:dyDescent="0.35">
      <c r="B6" s="11" t="s">
        <v>4</v>
      </c>
      <c r="C6" s="11"/>
      <c r="D6" s="11"/>
      <c r="E6" s="11"/>
      <c r="F6" s="11"/>
      <c r="G6" s="11"/>
      <c r="H6" s="11"/>
      <c r="I6" s="11"/>
    </row>
    <row r="7" spans="1:10" ht="16.2" thickBot="1" x14ac:dyDescent="0.35">
      <c r="B7" s="12" t="s">
        <v>5</v>
      </c>
      <c r="C7" s="12" t="s">
        <v>6</v>
      </c>
      <c r="D7" s="13" t="s">
        <v>7</v>
      </c>
      <c r="E7" s="14" t="s">
        <v>8</v>
      </c>
      <c r="F7" s="14" t="s">
        <v>9</v>
      </c>
      <c r="G7" s="12" t="s">
        <v>10</v>
      </c>
      <c r="H7" s="12" t="s">
        <v>11</v>
      </c>
      <c r="I7" s="15" t="s">
        <v>12</v>
      </c>
      <c r="J7" s="16"/>
    </row>
    <row r="8" spans="1:10" ht="16.2" thickBot="1" x14ac:dyDescent="0.35">
      <c r="A8" s="2">
        <v>1</v>
      </c>
      <c r="B8" s="17">
        <v>96</v>
      </c>
      <c r="C8" s="18" t="s">
        <v>13</v>
      </c>
      <c r="D8" s="19" t="s">
        <v>14</v>
      </c>
      <c r="E8" s="18" t="s">
        <v>15</v>
      </c>
      <c r="F8" s="20">
        <f>'[1]96 Chishtian'!D31</f>
        <v>470943</v>
      </c>
      <c r="G8" s="21">
        <f>'[1]96 Chishtian'!E31</f>
        <v>162000</v>
      </c>
      <c r="H8" s="21">
        <f>'[1]96 Chishtian'!F31</f>
        <v>0</v>
      </c>
      <c r="I8" s="21">
        <f t="shared" ref="I8:I53" si="0">F8-G8-H8</f>
        <v>308943</v>
      </c>
    </row>
    <row r="9" spans="1:10" ht="16.2" thickBot="1" x14ac:dyDescent="0.35">
      <c r="A9" s="2">
        <v>2</v>
      </c>
      <c r="B9" s="17">
        <v>98</v>
      </c>
      <c r="C9" s="22" t="s">
        <v>16</v>
      </c>
      <c r="D9" s="23" t="s">
        <v>17</v>
      </c>
      <c r="E9" s="22" t="s">
        <v>18</v>
      </c>
      <c r="F9" s="20">
        <f>'[1]98 Baseer'!D31</f>
        <v>171094</v>
      </c>
      <c r="G9" s="21">
        <f>'[1]98 Baseer'!E31</f>
        <v>50000</v>
      </c>
      <c r="H9" s="21">
        <f>'[1]98 Baseer'!F31</f>
        <v>0</v>
      </c>
      <c r="I9" s="21">
        <f t="shared" si="0"/>
        <v>121094</v>
      </c>
    </row>
    <row r="10" spans="1:10" ht="16.2" thickBot="1" x14ac:dyDescent="0.35">
      <c r="A10" s="2">
        <v>3</v>
      </c>
      <c r="B10" s="17">
        <v>100</v>
      </c>
      <c r="C10" s="24" t="s">
        <v>19</v>
      </c>
      <c r="D10" s="19" t="s">
        <v>20</v>
      </c>
      <c r="E10" s="25" t="s">
        <v>21</v>
      </c>
      <c r="F10" s="26"/>
      <c r="G10" s="27"/>
      <c r="H10" s="27"/>
      <c r="I10" s="21">
        <f t="shared" si="0"/>
        <v>0</v>
      </c>
      <c r="J10" s="28"/>
    </row>
    <row r="11" spans="1:10" ht="16.2" thickBot="1" x14ac:dyDescent="0.35">
      <c r="A11" s="2">
        <v>4</v>
      </c>
      <c r="B11" s="17">
        <v>102</v>
      </c>
      <c r="C11" s="24" t="s">
        <v>22</v>
      </c>
      <c r="D11" s="29" t="s">
        <v>23</v>
      </c>
      <c r="E11" s="25" t="s">
        <v>24</v>
      </c>
      <c r="F11" s="26">
        <f>'[1]102 Minchan'!D31</f>
        <v>99208</v>
      </c>
      <c r="G11" s="30">
        <f>'[1]102 Minchan'!E31</f>
        <v>10000</v>
      </c>
      <c r="H11" s="30">
        <f>'[1]102 Minchan'!F31</f>
        <v>58536</v>
      </c>
      <c r="I11" s="21">
        <f t="shared" si="0"/>
        <v>30672</v>
      </c>
    </row>
    <row r="12" spans="1:10" ht="16.2" thickBot="1" x14ac:dyDescent="0.35">
      <c r="A12" s="2">
        <v>5</v>
      </c>
      <c r="B12" s="17">
        <v>104</v>
      </c>
      <c r="C12" s="24" t="s">
        <v>25</v>
      </c>
      <c r="D12" s="31" t="s">
        <v>26</v>
      </c>
      <c r="E12" s="25" t="s">
        <v>27</v>
      </c>
      <c r="F12" s="26">
        <f>'[1]Bahw Nag 104'!D31</f>
        <v>315143</v>
      </c>
      <c r="G12" s="30">
        <f>'[1]Bahw Nag 104'!E31</f>
        <v>100000</v>
      </c>
      <c r="H12" s="30">
        <f>'[1]Bahw Nag 104'!F31</f>
        <v>0</v>
      </c>
      <c r="I12" s="21">
        <f t="shared" si="0"/>
        <v>215143</v>
      </c>
    </row>
    <row r="13" spans="1:10" ht="16.2" thickBot="1" x14ac:dyDescent="0.35">
      <c r="A13" s="2">
        <v>6</v>
      </c>
      <c r="B13" s="17">
        <v>106</v>
      </c>
      <c r="C13" s="32" t="s">
        <v>28</v>
      </c>
      <c r="D13" s="31" t="s">
        <v>29</v>
      </c>
      <c r="E13" s="25" t="s">
        <v>30</v>
      </c>
      <c r="F13" s="26">
        <f>'[1]Pak Patt 106'!D31</f>
        <v>182743</v>
      </c>
      <c r="G13" s="30">
        <f>'[1]Pak Patt 106'!E31</f>
        <v>70000</v>
      </c>
      <c r="H13" s="30">
        <f>'[1]Pak Patt 106'!F31</f>
        <v>0</v>
      </c>
      <c r="I13" s="21">
        <f t="shared" si="0"/>
        <v>112743</v>
      </c>
    </row>
    <row r="14" spans="1:10" ht="16.2" thickBot="1" x14ac:dyDescent="0.35">
      <c r="A14" s="2">
        <v>7</v>
      </c>
      <c r="B14" s="17">
        <v>40</v>
      </c>
      <c r="C14" s="32" t="s">
        <v>31</v>
      </c>
      <c r="D14" s="31" t="s">
        <v>32</v>
      </c>
      <c r="E14" s="33" t="s">
        <v>33</v>
      </c>
      <c r="F14" s="26">
        <f>'[1]Shabbir Choon'!D31</f>
        <v>29324</v>
      </c>
      <c r="G14" s="30">
        <f>'[1]Shabbir Choon'!E31</f>
        <v>8000</v>
      </c>
      <c r="H14" s="30">
        <f>'[1]Shabbir Choon'!F31</f>
        <v>7308</v>
      </c>
      <c r="I14" s="21">
        <f t="shared" si="0"/>
        <v>14016</v>
      </c>
    </row>
    <row r="15" spans="1:10" ht="16.2" thickBot="1" x14ac:dyDescent="0.35">
      <c r="A15" s="2">
        <v>8</v>
      </c>
      <c r="B15" s="17">
        <v>40</v>
      </c>
      <c r="C15" s="18" t="s">
        <v>34</v>
      </c>
      <c r="D15" s="19" t="s">
        <v>35</v>
      </c>
      <c r="E15" s="18" t="s">
        <v>36</v>
      </c>
      <c r="F15" s="26">
        <f>[1]Mil.Choon!D31</f>
        <v>96178</v>
      </c>
      <c r="G15" s="30">
        <f>[1]Mil.Choon!E31</f>
        <v>9381</v>
      </c>
      <c r="H15" s="30">
        <f>[1]Mil.Choon!F31</f>
        <v>42993</v>
      </c>
      <c r="I15" s="21">
        <f t="shared" si="0"/>
        <v>43804</v>
      </c>
    </row>
    <row r="16" spans="1:10" ht="16.2" thickBot="1" x14ac:dyDescent="0.35">
      <c r="A16" s="2">
        <v>9</v>
      </c>
      <c r="B16" s="17">
        <v>108</v>
      </c>
      <c r="C16" s="32" t="s">
        <v>37</v>
      </c>
      <c r="D16" s="31" t="s">
        <v>38</v>
      </c>
      <c r="E16" s="33" t="s">
        <v>39</v>
      </c>
      <c r="F16" s="26">
        <f>'[1]Depal Pur  108'!D31</f>
        <v>144724</v>
      </c>
      <c r="G16" s="30">
        <f>'[1]Depal Pur  108'!E31</f>
        <v>27000</v>
      </c>
      <c r="H16" s="30">
        <f>'[1]Depal Pur  108'!F31</f>
        <v>0</v>
      </c>
      <c r="I16" s="21">
        <f t="shared" si="0"/>
        <v>117724</v>
      </c>
    </row>
    <row r="17" spans="1:9" ht="16.2" thickBot="1" x14ac:dyDescent="0.35">
      <c r="A17" s="2">
        <v>10</v>
      </c>
      <c r="B17" s="17">
        <v>102</v>
      </c>
      <c r="C17" s="32" t="s">
        <v>40</v>
      </c>
      <c r="D17" s="29" t="s">
        <v>23</v>
      </c>
      <c r="E17" s="33" t="s">
        <v>41</v>
      </c>
      <c r="F17" s="26">
        <f>'[1]Minchin -102'!D31</f>
        <v>193765</v>
      </c>
      <c r="G17" s="30">
        <f>'[1]Minchin -102'!E31</f>
        <v>45000</v>
      </c>
      <c r="H17" s="30">
        <f>'[1]Minchin -102'!F31</f>
        <v>0</v>
      </c>
      <c r="I17" s="21">
        <f t="shared" si="0"/>
        <v>148765</v>
      </c>
    </row>
    <row r="18" spans="1:9" ht="16.2" thickBot="1" x14ac:dyDescent="0.35">
      <c r="A18" s="2">
        <v>11</v>
      </c>
      <c r="B18" s="17">
        <v>110</v>
      </c>
      <c r="C18" s="32" t="s">
        <v>42</v>
      </c>
      <c r="D18" s="31" t="s">
        <v>43</v>
      </c>
      <c r="E18" s="33" t="s">
        <v>44</v>
      </c>
      <c r="F18" s="26">
        <f>'[1]Havely 110'!D31</f>
        <v>107511</v>
      </c>
      <c r="G18" s="30">
        <f>'[1]Havely 110'!E31</f>
        <v>15000</v>
      </c>
      <c r="H18" s="30">
        <f>'[1]Havely 110'!F31</f>
        <v>0</v>
      </c>
      <c r="I18" s="21">
        <f t="shared" si="0"/>
        <v>92511</v>
      </c>
    </row>
    <row r="19" spans="1:9" ht="16.2" thickBot="1" x14ac:dyDescent="0.35">
      <c r="A19" s="2">
        <v>12</v>
      </c>
      <c r="B19" s="17">
        <v>112</v>
      </c>
      <c r="C19" s="24" t="s">
        <v>45</v>
      </c>
      <c r="D19" s="29" t="s">
        <v>46</v>
      </c>
      <c r="E19" s="34" t="s">
        <v>47</v>
      </c>
      <c r="F19" s="35">
        <f>'[1]Vehari 112'!D31</f>
        <v>558117</v>
      </c>
      <c r="G19" s="30">
        <f>'[1]Vehari 112'!E31</f>
        <v>236000</v>
      </c>
      <c r="H19" s="30">
        <f>'[1]Vehari 112'!F31</f>
        <v>0</v>
      </c>
      <c r="I19" s="21">
        <f t="shared" si="0"/>
        <v>322117</v>
      </c>
    </row>
    <row r="20" spans="1:9" ht="16.2" thickBot="1" x14ac:dyDescent="0.35">
      <c r="A20" s="2">
        <v>13</v>
      </c>
      <c r="B20" s="17">
        <v>116</v>
      </c>
      <c r="C20" s="18" t="s">
        <v>48</v>
      </c>
      <c r="D20" s="19" t="s">
        <v>49</v>
      </c>
      <c r="E20" s="18" t="s">
        <v>50</v>
      </c>
      <c r="F20" s="21">
        <f>'[1]Kamalia 116'!D31</f>
        <v>192109</v>
      </c>
      <c r="G20" s="30">
        <f>'[1]Kamalia 116'!E31</f>
        <v>80000</v>
      </c>
      <c r="H20" s="30">
        <f>'[1]Kamalia 116'!F31</f>
        <v>23917</v>
      </c>
      <c r="I20" s="21">
        <f t="shared" si="0"/>
        <v>88192</v>
      </c>
    </row>
    <row r="21" spans="1:9" ht="16.2" thickBot="1" x14ac:dyDescent="0.35">
      <c r="A21" s="2">
        <v>14</v>
      </c>
      <c r="B21" s="17">
        <v>118</v>
      </c>
      <c r="C21" s="18" t="s">
        <v>51</v>
      </c>
      <c r="D21" s="19" t="s">
        <v>52</v>
      </c>
      <c r="E21" s="18" t="s">
        <v>53</v>
      </c>
      <c r="F21" s="36">
        <f>'[1]Bunga H118'!D31</f>
        <v>192901</v>
      </c>
      <c r="G21" s="30">
        <f>'[1]Bunga H118'!E31</f>
        <v>55000</v>
      </c>
      <c r="H21" s="30">
        <f>'[1]Bunga H118'!F31</f>
        <v>0</v>
      </c>
      <c r="I21" s="21">
        <f t="shared" si="0"/>
        <v>137901</v>
      </c>
    </row>
    <row r="22" spans="1:9" ht="16.2" thickBot="1" x14ac:dyDescent="0.35">
      <c r="A22" s="2">
        <v>15</v>
      </c>
      <c r="B22" s="17">
        <v>56</v>
      </c>
      <c r="C22" s="18" t="s">
        <v>54</v>
      </c>
      <c r="D22" s="19" t="s">
        <v>55</v>
      </c>
      <c r="E22" s="18" t="s">
        <v>56</v>
      </c>
      <c r="F22" s="21">
        <f>[1]Swl!D31</f>
        <v>118225</v>
      </c>
      <c r="G22" s="30">
        <f>[1]Swl!E31</f>
        <v>50000</v>
      </c>
      <c r="H22" s="30">
        <f>[1]Swl!F31</f>
        <v>15944</v>
      </c>
      <c r="I22" s="21">
        <f t="shared" si="0"/>
        <v>52281</v>
      </c>
    </row>
    <row r="23" spans="1:9" ht="16.2" thickBot="1" x14ac:dyDescent="0.35">
      <c r="A23" s="2">
        <v>16</v>
      </c>
      <c r="B23" s="17">
        <v>57</v>
      </c>
      <c r="C23" s="37" t="s">
        <v>57</v>
      </c>
      <c r="D23" s="19" t="s">
        <v>55</v>
      </c>
      <c r="E23" s="37" t="s">
        <v>58</v>
      </c>
      <c r="F23" s="20">
        <f>'[1]Swl 57'!D31</f>
        <v>538760</v>
      </c>
      <c r="G23" s="30">
        <f>'[1]Swl 57'!E31</f>
        <v>206000</v>
      </c>
      <c r="H23" s="30">
        <f>'[1]Swl 57'!F31</f>
        <v>0</v>
      </c>
      <c r="I23" s="21">
        <f t="shared" si="0"/>
        <v>332760</v>
      </c>
    </row>
    <row r="24" spans="1:9" ht="16.2" thickBot="1" x14ac:dyDescent="0.35">
      <c r="A24" s="2">
        <v>17</v>
      </c>
      <c r="B24" s="17">
        <v>120</v>
      </c>
      <c r="C24" s="37" t="s">
        <v>59</v>
      </c>
      <c r="D24" s="38" t="s">
        <v>60</v>
      </c>
      <c r="E24" s="37" t="s">
        <v>61</v>
      </c>
      <c r="F24" s="20">
        <f>'[1]Bura 120'!D31</f>
        <v>256098</v>
      </c>
      <c r="G24" s="30">
        <f>'[1]Bura 120'!E31</f>
        <v>90000</v>
      </c>
      <c r="H24" s="30">
        <f>'[1]Bura 120'!F31</f>
        <v>0</v>
      </c>
      <c r="I24" s="21">
        <f t="shared" si="0"/>
        <v>166098</v>
      </c>
    </row>
    <row r="25" spans="1:9" ht="16.2" thickBot="1" x14ac:dyDescent="0.35">
      <c r="A25" s="2">
        <v>18</v>
      </c>
      <c r="B25" s="17">
        <v>130</v>
      </c>
      <c r="C25" s="37" t="s">
        <v>62</v>
      </c>
      <c r="D25" s="38" t="s">
        <v>63</v>
      </c>
      <c r="E25" s="37" t="s">
        <v>64</v>
      </c>
      <c r="F25" s="20">
        <f>'[1]130-M.Channu'!D31</f>
        <v>181973</v>
      </c>
      <c r="G25" s="30">
        <f>'[1]130-M.Channu'!E31</f>
        <v>103000</v>
      </c>
      <c r="H25" s="30">
        <f>'[1]130-M.Channu'!F31</f>
        <v>0</v>
      </c>
      <c r="I25" s="21">
        <f t="shared" si="0"/>
        <v>78973</v>
      </c>
    </row>
    <row r="26" spans="1:9" ht="16.2" thickBot="1" x14ac:dyDescent="0.35">
      <c r="A26" s="2">
        <v>19</v>
      </c>
      <c r="B26" s="17">
        <v>132</v>
      </c>
      <c r="C26" s="18" t="s">
        <v>65</v>
      </c>
      <c r="D26" s="19" t="s">
        <v>66</v>
      </c>
      <c r="E26" s="18" t="s">
        <v>67</v>
      </c>
      <c r="F26" s="20">
        <f>'[1]Hasil 132'!D31</f>
        <v>23904</v>
      </c>
      <c r="G26" s="30">
        <f>'[1]Hasil 132'!E31</f>
        <v>7000</v>
      </c>
      <c r="H26" s="30">
        <f>'[1]Hasil 132'!F31</f>
        <v>0</v>
      </c>
      <c r="I26" s="21">
        <f t="shared" si="0"/>
        <v>16904</v>
      </c>
    </row>
    <row r="27" spans="1:9" ht="16.2" thickBot="1" x14ac:dyDescent="0.35">
      <c r="A27" s="2">
        <v>20</v>
      </c>
      <c r="B27" s="17">
        <v>66</v>
      </c>
      <c r="C27" s="18" t="s">
        <v>68</v>
      </c>
      <c r="D27" s="19" t="s">
        <v>69</v>
      </c>
      <c r="E27" s="18" t="s">
        <v>70</v>
      </c>
      <c r="F27" s="20">
        <f>'[1]Okara 66'!D31</f>
        <v>490268</v>
      </c>
      <c r="G27" s="30">
        <f>'[1]Okara 66'!E31</f>
        <v>224500</v>
      </c>
      <c r="H27" s="30">
        <f>'[1]Okara 66'!F31</f>
        <v>15944</v>
      </c>
      <c r="I27" s="21">
        <f t="shared" si="0"/>
        <v>249824</v>
      </c>
    </row>
    <row r="28" spans="1:9" ht="16.2" thickBot="1" x14ac:dyDescent="0.35">
      <c r="A28" s="2">
        <v>21</v>
      </c>
      <c r="B28" s="39">
        <v>68</v>
      </c>
      <c r="C28" s="22" t="s">
        <v>71</v>
      </c>
      <c r="D28" s="23" t="s">
        <v>72</v>
      </c>
      <c r="E28" s="22" t="s">
        <v>73</v>
      </c>
      <c r="F28" s="36">
        <f>'[1]Arif 68'!D31</f>
        <v>283883</v>
      </c>
      <c r="G28" s="40">
        <f>'[1]Arif 68'!E31</f>
        <v>124000</v>
      </c>
      <c r="H28" s="40">
        <f>'[1]Arif 68'!F31</f>
        <v>20225</v>
      </c>
      <c r="I28" s="21">
        <f t="shared" si="0"/>
        <v>139658</v>
      </c>
    </row>
    <row r="29" spans="1:9" ht="16.2" thickBot="1" x14ac:dyDescent="0.35">
      <c r="A29" s="2">
        <v>22</v>
      </c>
      <c r="B29" s="17">
        <v>76</v>
      </c>
      <c r="C29" s="18" t="s">
        <v>74</v>
      </c>
      <c r="D29" s="19" t="s">
        <v>75</v>
      </c>
      <c r="E29" s="18" t="s">
        <v>76</v>
      </c>
      <c r="F29" s="20">
        <f>'[1]Theen 76'!D31</f>
        <v>70134</v>
      </c>
      <c r="G29" s="30">
        <f>'[1]Theen 76'!E31</f>
        <v>35000</v>
      </c>
      <c r="H29" s="30">
        <f>'[1]Theen 76'!F31</f>
        <v>18999</v>
      </c>
      <c r="I29" s="21">
        <f t="shared" si="0"/>
        <v>16135</v>
      </c>
    </row>
    <row r="30" spans="1:9" ht="16.2" thickBot="1" x14ac:dyDescent="0.35">
      <c r="A30" s="2">
        <v>23</v>
      </c>
      <c r="B30" s="17">
        <v>77</v>
      </c>
      <c r="C30" s="18" t="s">
        <v>77</v>
      </c>
      <c r="D30" s="19" t="s">
        <v>75</v>
      </c>
      <c r="E30" s="18" t="s">
        <v>78</v>
      </c>
      <c r="F30" s="20">
        <f>'[1]Theen-77'!D30</f>
        <v>236429</v>
      </c>
      <c r="G30" s="30">
        <f>'[1]Theen-77'!E30</f>
        <v>95000</v>
      </c>
      <c r="H30" s="30">
        <f>'[1]Theen-77'!F30</f>
        <v>0</v>
      </c>
      <c r="I30" s="21">
        <f t="shared" si="0"/>
        <v>141429</v>
      </c>
    </row>
    <row r="31" spans="1:9" ht="16.2" thickBot="1" x14ac:dyDescent="0.35">
      <c r="A31" s="2">
        <v>24</v>
      </c>
      <c r="B31" s="41">
        <v>88</v>
      </c>
      <c r="C31" s="42" t="s">
        <v>79</v>
      </c>
      <c r="D31" s="23" t="s">
        <v>80</v>
      </c>
      <c r="E31" s="43" t="s">
        <v>81</v>
      </c>
      <c r="F31" s="44">
        <f>'[1]Renala 88'!D31</f>
        <v>159716</v>
      </c>
      <c r="G31" s="45">
        <f>'[1]Renala 88'!E31</f>
        <v>51000</v>
      </c>
      <c r="H31" s="45">
        <f>'[1]Renala 88'!F31</f>
        <v>0</v>
      </c>
      <c r="I31" s="46">
        <f t="shared" si="0"/>
        <v>108716</v>
      </c>
    </row>
    <row r="32" spans="1:9" ht="16.2" thickBot="1" x14ac:dyDescent="0.35">
      <c r="A32" s="2">
        <v>25</v>
      </c>
      <c r="B32" s="17"/>
      <c r="C32" s="47"/>
      <c r="D32" s="19"/>
      <c r="E32" s="48"/>
      <c r="F32" s="49"/>
      <c r="G32" s="21"/>
      <c r="H32" s="21"/>
      <c r="I32" s="46">
        <f t="shared" si="0"/>
        <v>0</v>
      </c>
    </row>
    <row r="33" spans="1:9" ht="16.2" thickBot="1" x14ac:dyDescent="0.35">
      <c r="A33" s="2">
        <v>26</v>
      </c>
      <c r="B33" s="50"/>
      <c r="C33" s="51"/>
      <c r="D33" s="23"/>
      <c r="E33" s="43"/>
      <c r="F33" s="44"/>
      <c r="G33" s="45"/>
      <c r="H33" s="45"/>
      <c r="I33" s="46">
        <f t="shared" si="0"/>
        <v>0</v>
      </c>
    </row>
    <row r="34" spans="1:9" ht="16.2" thickBot="1" x14ac:dyDescent="0.35">
      <c r="A34" s="2">
        <v>27</v>
      </c>
      <c r="B34" s="17"/>
      <c r="C34" s="47"/>
      <c r="D34" s="19"/>
      <c r="E34" s="48"/>
      <c r="F34" s="49"/>
      <c r="G34" s="21"/>
      <c r="H34" s="21"/>
      <c r="I34" s="46">
        <f t="shared" si="0"/>
        <v>0</v>
      </c>
    </row>
    <row r="35" spans="1:9" ht="16.2" thickBot="1" x14ac:dyDescent="0.35">
      <c r="A35" s="2">
        <v>28</v>
      </c>
      <c r="B35" s="50"/>
      <c r="C35" s="51"/>
      <c r="D35" s="23"/>
      <c r="E35" s="43"/>
      <c r="F35" s="44"/>
      <c r="G35" s="45"/>
      <c r="H35" s="45"/>
      <c r="I35" s="46">
        <f t="shared" si="0"/>
        <v>0</v>
      </c>
    </row>
    <row r="36" spans="1:9" ht="16.2" thickBot="1" x14ac:dyDescent="0.35">
      <c r="A36" s="2">
        <v>29</v>
      </c>
      <c r="B36" s="17"/>
      <c r="C36" s="47"/>
      <c r="D36" s="19"/>
      <c r="E36" s="48"/>
      <c r="F36" s="49"/>
      <c r="G36" s="21"/>
      <c r="H36" s="21"/>
      <c r="I36" s="46">
        <f t="shared" si="0"/>
        <v>0</v>
      </c>
    </row>
    <row r="37" spans="1:9" ht="16.2" thickBot="1" x14ac:dyDescent="0.35">
      <c r="A37" s="2">
        <v>30</v>
      </c>
      <c r="B37" s="50"/>
      <c r="C37" s="51"/>
      <c r="D37" s="23"/>
      <c r="E37" s="43"/>
      <c r="F37" s="44"/>
      <c r="G37" s="45"/>
      <c r="H37" s="45"/>
      <c r="I37" s="46">
        <f t="shared" si="0"/>
        <v>0</v>
      </c>
    </row>
    <row r="38" spans="1:9" ht="16.2" thickBot="1" x14ac:dyDescent="0.35">
      <c r="A38" s="2">
        <v>31</v>
      </c>
      <c r="B38" s="17"/>
      <c r="C38" s="47"/>
      <c r="D38" s="19"/>
      <c r="E38" s="48"/>
      <c r="F38" s="49"/>
      <c r="G38" s="21"/>
      <c r="H38" s="21"/>
      <c r="I38" s="46">
        <f t="shared" si="0"/>
        <v>0</v>
      </c>
    </row>
    <row r="39" spans="1:9" ht="16.2" thickBot="1" x14ac:dyDescent="0.35">
      <c r="A39" s="2">
        <v>32</v>
      </c>
      <c r="B39" s="50"/>
      <c r="C39" s="51"/>
      <c r="D39" s="23"/>
      <c r="E39" s="43"/>
      <c r="F39" s="44"/>
      <c r="G39" s="45"/>
      <c r="H39" s="45"/>
      <c r="I39" s="46">
        <f t="shared" si="0"/>
        <v>0</v>
      </c>
    </row>
    <row r="40" spans="1:9" ht="16.2" thickBot="1" x14ac:dyDescent="0.35">
      <c r="A40" s="2">
        <v>33</v>
      </c>
      <c r="B40" s="17"/>
      <c r="C40" s="47"/>
      <c r="D40" s="19"/>
      <c r="E40" s="48"/>
      <c r="F40" s="49"/>
      <c r="G40" s="21"/>
      <c r="H40" s="21"/>
      <c r="I40" s="46">
        <f t="shared" si="0"/>
        <v>0</v>
      </c>
    </row>
    <row r="41" spans="1:9" ht="16.2" thickBot="1" x14ac:dyDescent="0.35">
      <c r="A41" s="2">
        <v>34</v>
      </c>
      <c r="B41" s="50"/>
      <c r="C41" s="51"/>
      <c r="D41" s="23"/>
      <c r="E41" s="43"/>
      <c r="F41" s="44"/>
      <c r="G41" s="45"/>
      <c r="H41" s="45"/>
      <c r="I41" s="46">
        <f t="shared" si="0"/>
        <v>0</v>
      </c>
    </row>
    <row r="42" spans="1:9" ht="16.2" thickBot="1" x14ac:dyDescent="0.35">
      <c r="A42" s="2">
        <v>35</v>
      </c>
      <c r="B42" s="17"/>
      <c r="C42" s="47"/>
      <c r="D42" s="19"/>
      <c r="E42" s="48"/>
      <c r="F42" s="49"/>
      <c r="G42" s="21"/>
      <c r="H42" s="21"/>
      <c r="I42" s="46">
        <f t="shared" si="0"/>
        <v>0</v>
      </c>
    </row>
    <row r="43" spans="1:9" ht="16.2" thickBot="1" x14ac:dyDescent="0.35">
      <c r="A43" s="2">
        <v>36</v>
      </c>
      <c r="B43" s="39"/>
      <c r="C43" s="51"/>
      <c r="D43" s="23"/>
      <c r="E43" s="43"/>
      <c r="F43" s="44"/>
      <c r="G43" s="45"/>
      <c r="H43" s="45"/>
      <c r="I43" s="46">
        <f t="shared" si="0"/>
        <v>0</v>
      </c>
    </row>
    <row r="44" spans="1:9" ht="16.2" thickBot="1" x14ac:dyDescent="0.35">
      <c r="A44" s="2">
        <v>37</v>
      </c>
      <c r="B44" s="17"/>
      <c r="C44" s="47"/>
      <c r="D44" s="19"/>
      <c r="E44" s="48"/>
      <c r="F44" s="49"/>
      <c r="G44" s="21"/>
      <c r="H44" s="21"/>
      <c r="I44" s="46">
        <f t="shared" si="0"/>
        <v>0</v>
      </c>
    </row>
    <row r="45" spans="1:9" ht="16.2" thickBot="1" x14ac:dyDescent="0.35">
      <c r="A45" s="2">
        <v>38</v>
      </c>
      <c r="B45" s="17"/>
      <c r="C45" s="47"/>
      <c r="D45" s="19"/>
      <c r="E45" s="48"/>
      <c r="F45" s="49"/>
      <c r="G45" s="21"/>
      <c r="H45" s="21"/>
      <c r="I45" s="46">
        <f t="shared" si="0"/>
        <v>0</v>
      </c>
    </row>
    <row r="46" spans="1:9" ht="16.2" thickBot="1" x14ac:dyDescent="0.35">
      <c r="A46" s="2">
        <v>39</v>
      </c>
      <c r="B46" s="17"/>
      <c r="C46" s="47"/>
      <c r="D46" s="19"/>
      <c r="E46" s="48"/>
      <c r="F46" s="49"/>
      <c r="G46" s="21"/>
      <c r="H46" s="21"/>
      <c r="I46" s="46">
        <f t="shared" si="0"/>
        <v>0</v>
      </c>
    </row>
    <row r="47" spans="1:9" ht="16.2" thickBot="1" x14ac:dyDescent="0.35">
      <c r="A47" s="2">
        <v>40</v>
      </c>
      <c r="B47" s="17"/>
      <c r="C47" s="47"/>
      <c r="D47" s="19"/>
      <c r="E47" s="48"/>
      <c r="F47" s="49"/>
      <c r="G47" s="21"/>
      <c r="H47" s="21"/>
      <c r="I47" s="46">
        <f t="shared" si="0"/>
        <v>0</v>
      </c>
    </row>
    <row r="48" spans="1:9" ht="16.2" thickBot="1" x14ac:dyDescent="0.35">
      <c r="A48" s="2">
        <v>41</v>
      </c>
      <c r="B48" s="17"/>
      <c r="C48" s="22"/>
      <c r="D48" s="23"/>
      <c r="E48" s="22"/>
      <c r="F48" s="44"/>
      <c r="G48" s="45"/>
      <c r="H48" s="45"/>
      <c r="I48" s="46">
        <f t="shared" si="0"/>
        <v>0</v>
      </c>
    </row>
    <row r="49" spans="1:13" ht="16.2" thickBot="1" x14ac:dyDescent="0.35">
      <c r="A49" s="2">
        <v>42</v>
      </c>
      <c r="B49" s="17"/>
      <c r="C49" s="48"/>
      <c r="D49" s="52"/>
      <c r="E49" s="47"/>
      <c r="F49" s="49"/>
      <c r="G49" s="21"/>
      <c r="H49" s="21"/>
      <c r="I49" s="46">
        <f t="shared" si="0"/>
        <v>0</v>
      </c>
    </row>
    <row r="50" spans="1:13" ht="16.2" thickBot="1" x14ac:dyDescent="0.35">
      <c r="A50" s="2">
        <v>43</v>
      </c>
      <c r="B50" s="17"/>
      <c r="C50" s="53"/>
      <c r="D50" s="19"/>
      <c r="E50" s="53"/>
      <c r="F50" s="44"/>
      <c r="G50" s="45"/>
      <c r="H50" s="45"/>
      <c r="I50" s="46">
        <f t="shared" si="0"/>
        <v>0</v>
      </c>
    </row>
    <row r="51" spans="1:13" ht="16.2" thickBot="1" x14ac:dyDescent="0.35">
      <c r="A51" s="2">
        <v>44</v>
      </c>
      <c r="B51" s="17"/>
      <c r="C51" s="24"/>
      <c r="D51" s="29"/>
      <c r="E51" s="25"/>
      <c r="F51" s="49"/>
      <c r="G51" s="21"/>
      <c r="H51" s="21"/>
      <c r="I51" s="46">
        <f t="shared" si="0"/>
        <v>0</v>
      </c>
    </row>
    <row r="52" spans="1:13" ht="16.2" thickBot="1" x14ac:dyDescent="0.35">
      <c r="A52" s="2">
        <v>45</v>
      </c>
      <c r="B52" s="17"/>
      <c r="C52" s="24"/>
      <c r="D52" s="29"/>
      <c r="E52" s="25"/>
      <c r="F52" s="44"/>
      <c r="G52" s="45"/>
      <c r="H52" s="45"/>
      <c r="I52" s="46">
        <f t="shared" si="0"/>
        <v>0</v>
      </c>
      <c r="K52" s="54"/>
      <c r="L52" s="54"/>
      <c r="M52" s="54"/>
    </row>
    <row r="53" spans="1:13" ht="16.2" thickBot="1" x14ac:dyDescent="0.35">
      <c r="A53" s="2">
        <v>46</v>
      </c>
      <c r="B53" s="17"/>
      <c r="C53" s="32"/>
      <c r="D53" s="31"/>
      <c r="E53" s="33"/>
      <c r="F53" s="49"/>
      <c r="G53" s="21"/>
      <c r="H53" s="21"/>
      <c r="I53" s="46">
        <f t="shared" si="0"/>
        <v>0</v>
      </c>
      <c r="K53" s="55"/>
      <c r="L53" s="54"/>
      <c r="M53" s="54"/>
    </row>
    <row r="54" spans="1:13" ht="21.6" thickBot="1" x14ac:dyDescent="0.45">
      <c r="B54" s="17"/>
      <c r="C54" s="56" t="s">
        <v>82</v>
      </c>
      <c r="D54" s="57"/>
      <c r="E54" s="56"/>
      <c r="F54" s="58">
        <f>SUM(F8:F53)</f>
        <v>5113150</v>
      </c>
      <c r="G54" s="59">
        <f>SUM(G8:G53)</f>
        <v>1852881</v>
      </c>
      <c r="H54" s="58">
        <f>SUM(H8:H53)</f>
        <v>203866</v>
      </c>
      <c r="I54" s="58">
        <f>F54-G54-H54</f>
        <v>3056403</v>
      </c>
      <c r="K54" s="54"/>
      <c r="L54" s="54"/>
      <c r="M54" s="54"/>
    </row>
    <row r="55" spans="1:13" ht="15" thickBot="1" x14ac:dyDescent="0.35">
      <c r="B55" s="60" t="s">
        <v>83</v>
      </c>
      <c r="C55" s="61"/>
      <c r="D55" s="61"/>
      <c r="E55" s="61"/>
      <c r="F55" s="61"/>
      <c r="G55" s="61"/>
      <c r="H55" s="61"/>
      <c r="I55" s="61"/>
      <c r="K55" s="54"/>
      <c r="L55" s="54"/>
      <c r="M55" s="54"/>
    </row>
    <row r="56" spans="1:13" ht="15.6" x14ac:dyDescent="0.3">
      <c r="B56" s="62" t="s">
        <v>84</v>
      </c>
      <c r="C56" s="63"/>
      <c r="D56" s="63"/>
      <c r="E56" s="63"/>
      <c r="F56" s="63"/>
      <c r="G56" s="63"/>
      <c r="H56" s="63"/>
      <c r="I56" s="64"/>
    </row>
    <row r="57" spans="1:13" x14ac:dyDescent="0.3">
      <c r="B57" s="65" t="s">
        <v>85</v>
      </c>
      <c r="C57" s="66"/>
      <c r="D57" s="66"/>
      <c r="E57" s="66"/>
      <c r="F57" s="66"/>
      <c r="G57" s="66"/>
      <c r="H57" s="66"/>
      <c r="I57" s="67"/>
      <c r="J57" s="68"/>
    </row>
    <row r="58" spans="1:13" ht="15" thickBot="1" x14ac:dyDescent="0.35">
      <c r="B58" s="69" t="s">
        <v>86</v>
      </c>
      <c r="C58" s="70"/>
      <c r="D58" s="70"/>
      <c r="E58" s="70"/>
      <c r="F58" s="70"/>
      <c r="G58" s="70"/>
      <c r="H58" s="70"/>
      <c r="I58" s="71"/>
      <c r="J58" s="72"/>
    </row>
    <row r="59" spans="1:13" x14ac:dyDescent="0.3">
      <c r="J59" s="73"/>
    </row>
    <row r="64" spans="1:13" ht="17.399999999999999" x14ac:dyDescent="0.3">
      <c r="B64" s="74"/>
    </row>
    <row r="65" spans="2:2" ht="15.6" x14ac:dyDescent="0.3">
      <c r="B65" s="75"/>
    </row>
  </sheetData>
  <mergeCells count="8">
    <mergeCell ref="B57:I57"/>
    <mergeCell ref="B58:I58"/>
    <mergeCell ref="B3:I3"/>
    <mergeCell ref="B4:I4"/>
    <mergeCell ref="B5:C5"/>
    <mergeCell ref="D5:I5"/>
    <mergeCell ref="B6:I6"/>
    <mergeCell ref="B56:I56"/>
  </mergeCells>
  <hyperlinks>
    <hyperlink ref="A59" r:id="rId1" display="mailto:akbartrader@hotmail.com%20%20-%20%20%20grace.corporation@yahoo.%20com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2017-12-13T13:39:14Z</dcterms:created>
  <dcterms:modified xsi:type="dcterms:W3CDTF">2017-12-13T13:39:32Z</dcterms:modified>
</cp:coreProperties>
</file>